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nsleyDamery/Downloads/"/>
    </mc:Choice>
  </mc:AlternateContent>
  <xr:revisionPtr revIDLastSave="0" documentId="13_ncr:1_{E0831CA5-5250-DF45-9695-2CF0A904BC49}" xr6:coauthVersionLast="45" xr6:coauthVersionMax="45" xr10:uidLastSave="{00000000-0000-0000-0000-000000000000}"/>
  <bookViews>
    <workbookView xWindow="60" yWindow="460" windowWidth="33360" windowHeight="18960" xr2:uid="{3C066300-AF32-4546-840B-76CE4A6042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H21" i="1" s="1"/>
  <c r="N18" i="1"/>
  <c r="N24" i="1" s="1"/>
  <c r="F17" i="1" s="1"/>
  <c r="H17" i="1" s="1"/>
  <c r="C17" i="1"/>
  <c r="D19" i="1"/>
  <c r="C19" i="1" s="1"/>
  <c r="D23" i="1" l="1"/>
  <c r="C23" i="1" s="1"/>
  <c r="N22" i="1"/>
  <c r="F15" i="1" s="1"/>
  <c r="F19" i="1" s="1"/>
  <c r="E19" i="1" s="1"/>
  <c r="H15" i="1" l="1"/>
  <c r="E17" i="1"/>
  <c r="H19" i="1"/>
  <c r="F23" i="1"/>
  <c r="G17" i="1" l="1"/>
  <c r="E7" i="1"/>
  <c r="G19" i="1"/>
  <c r="H23" i="1"/>
  <c r="E23" i="1"/>
  <c r="G23" i="1" l="1"/>
  <c r="I7" i="1"/>
</calcChain>
</file>

<file path=xl/sharedStrings.xml><?xml version="1.0" encoding="utf-8"?>
<sst xmlns="http://schemas.openxmlformats.org/spreadsheetml/2006/main" count="24" uniqueCount="24">
  <si>
    <t>Revenue</t>
  </si>
  <si>
    <t>Salaries</t>
  </si>
  <si>
    <t>Gross profit</t>
  </si>
  <si>
    <t>Overheads</t>
  </si>
  <si>
    <t>Net profit</t>
  </si>
  <si>
    <t>Now</t>
  </si>
  <si>
    <t>Increase</t>
  </si>
  <si>
    <t>Revised</t>
  </si>
  <si>
    <t>Number business clients</t>
  </si>
  <si>
    <t>Percentage who want services</t>
  </si>
  <si>
    <t>Number of clients who want services</t>
  </si>
  <si>
    <t>Additional revenue</t>
  </si>
  <si>
    <t>Additional overheads/costs</t>
  </si>
  <si>
    <t>This is the additional fee you can charge for basic advisory services. If in doubt leave as £257/$320/AU$400</t>
  </si>
  <si>
    <t>We typically see ranges from 20-60%</t>
  </si>
  <si>
    <t xml:space="preserve">Additional costs to deliver
</t>
  </si>
  <si>
    <t>this is a rough guestimate</t>
  </si>
  <si>
    <t>Average monthly fee you can charge your clients</t>
  </si>
  <si>
    <t>increase in profit</t>
  </si>
  <si>
    <t>increase in revenue</t>
  </si>
  <si>
    <t>potential additional revenue</t>
  </si>
  <si>
    <t>what's the potential for your firm?</t>
  </si>
  <si>
    <t>On the basis 1 team member can handle 100 clients at £50k/$75k/AU$120k salary plus associated costs</t>
  </si>
  <si>
    <t>enter your numbers in the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</si>
</sst>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C3C3B"/>
      <name val="Lato Regular"/>
    </font>
    <font>
      <sz val="14"/>
      <color rgb="FF003F6E"/>
      <name val="Ubuntu Bold"/>
    </font>
    <font>
      <sz val="9"/>
      <color theme="0"/>
      <name val="Lato Regular"/>
    </font>
    <font>
      <sz val="12"/>
      <color theme="0"/>
      <name val="Lato Regular"/>
    </font>
    <font>
      <sz val="8"/>
      <color theme="0"/>
      <name val="Lato Regular"/>
    </font>
    <font>
      <sz val="8"/>
      <color theme="0"/>
      <name val="Lato Black"/>
    </font>
    <font>
      <sz val="24"/>
      <color rgb="FF009FE3"/>
      <name val="Ubuntu Bold"/>
    </font>
    <font>
      <sz val="12"/>
      <color theme="0"/>
      <name val="Lato Bold"/>
    </font>
    <font>
      <sz val="12"/>
      <color theme="0"/>
      <name val="Lato Black"/>
    </font>
    <font>
      <sz val="18"/>
      <color rgb="FF009FE3"/>
      <name val="Ubuntu Bold"/>
    </font>
    <font>
      <sz val="18"/>
      <color rgb="FFC5192D"/>
      <name val="Ubuntu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rgb="FF9D9D9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/>
    </xf>
    <xf numFmtId="9" fontId="2" fillId="2" borderId="0" xfId="2" applyFont="1" applyFill="1" applyProtection="1">
      <protection hidden="1"/>
    </xf>
    <xf numFmtId="0" fontId="2" fillId="3" borderId="4" xfId="0" applyFont="1" applyFill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Font="1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6" xfId="0" applyFont="1" applyFill="1" applyBorder="1" applyProtection="1">
      <protection hidden="1"/>
    </xf>
    <xf numFmtId="0" fontId="5" fillId="3" borderId="7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5" fillId="3" borderId="8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2" fillId="4" borderId="0" xfId="0" applyFont="1" applyFill="1" applyBorder="1" applyProtection="1">
      <protection hidden="1"/>
    </xf>
    <xf numFmtId="0" fontId="2" fillId="4" borderId="8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3" borderId="8" xfId="0" applyFont="1" applyFill="1" applyBorder="1" applyAlignment="1" applyProtection="1">
      <alignment horizontal="right"/>
      <protection hidden="1"/>
    </xf>
    <xf numFmtId="165" fontId="2" fillId="4" borderId="0" xfId="1" applyNumberFormat="1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right" vertical="center"/>
      <protection hidden="1"/>
    </xf>
    <xf numFmtId="165" fontId="5" fillId="4" borderId="0" xfId="1" applyNumberFormat="1" applyFont="1" applyFill="1" applyBorder="1" applyProtection="1">
      <protection hidden="1"/>
    </xf>
    <xf numFmtId="165" fontId="5" fillId="3" borderId="0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165" fontId="5" fillId="4" borderId="0" xfId="1" applyNumberFormat="1" applyFont="1" applyFill="1" applyBorder="1" applyAlignment="1" applyProtection="1">
      <alignment vertical="center"/>
      <protection hidden="1"/>
    </xf>
    <xf numFmtId="165" fontId="6" fillId="4" borderId="0" xfId="1" applyNumberFormat="1" applyFont="1" applyFill="1" applyBorder="1" applyProtection="1">
      <protection hidden="1"/>
    </xf>
    <xf numFmtId="9" fontId="7" fillId="3" borderId="0" xfId="2" applyFont="1" applyFill="1" applyBorder="1" applyProtection="1">
      <protection hidden="1"/>
    </xf>
    <xf numFmtId="9" fontId="5" fillId="4" borderId="0" xfId="0" applyNumberFormat="1" applyFont="1" applyFill="1" applyBorder="1" applyAlignment="1" applyProtection="1">
      <alignment vertical="center"/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7" fillId="4" borderId="0" xfId="1" applyNumberFormat="1" applyFont="1" applyFill="1" applyBorder="1" applyProtection="1"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Protection="1">
      <protection hidden="1"/>
    </xf>
    <xf numFmtId="0" fontId="10" fillId="3" borderId="7" xfId="0" applyFont="1" applyFill="1" applyBorder="1" applyProtection="1">
      <protection hidden="1"/>
    </xf>
    <xf numFmtId="165" fontId="10" fillId="3" borderId="3" xfId="1" applyNumberFormat="1" applyFont="1" applyFill="1" applyBorder="1" applyProtection="1">
      <protection hidden="1"/>
    </xf>
    <xf numFmtId="165" fontId="10" fillId="3" borderId="11" xfId="1" applyNumberFormat="1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2" fillId="3" borderId="9" xfId="0" applyFont="1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0" fontId="2" fillId="3" borderId="10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4" fillId="4" borderId="2" xfId="0" applyFont="1" applyFill="1" applyBorder="1" applyAlignment="1" applyProtection="1">
      <alignment horizontal="right" vertical="center"/>
      <protection hidden="1"/>
    </xf>
    <xf numFmtId="0" fontId="6" fillId="4" borderId="2" xfId="0" applyFont="1" applyFill="1" applyBorder="1" applyProtection="1">
      <protection hidden="1"/>
    </xf>
    <xf numFmtId="0" fontId="2" fillId="4" borderId="10" xfId="0" applyFont="1" applyFill="1" applyBorder="1" applyProtection="1">
      <protection hidden="1"/>
    </xf>
    <xf numFmtId="165" fontId="2" fillId="2" borderId="0" xfId="1" applyNumberFormat="1" applyFont="1" applyFill="1" applyProtection="1">
      <protection hidden="1"/>
    </xf>
    <xf numFmtId="0" fontId="11" fillId="2" borderId="0" xfId="0" applyFont="1" applyFill="1" applyAlignment="1" applyProtection="1">
      <alignment horizontal="right"/>
      <protection hidden="1"/>
    </xf>
    <xf numFmtId="165" fontId="2" fillId="2" borderId="1" xfId="1" applyNumberFormat="1" applyFont="1" applyFill="1" applyBorder="1" applyProtection="1">
      <protection locked="0" hidden="1"/>
    </xf>
    <xf numFmtId="165" fontId="2" fillId="2" borderId="1" xfId="1" applyNumberFormat="1" applyFont="1" applyFill="1" applyBorder="1" applyAlignment="1" applyProtection="1">
      <alignment vertical="center"/>
      <protection locked="0" hidden="1"/>
    </xf>
    <xf numFmtId="9" fontId="2" fillId="2" borderId="1" xfId="0" applyNumberFormat="1" applyFont="1" applyFill="1" applyBorder="1" applyAlignment="1" applyProtection="1">
      <alignment vertical="center"/>
      <protection locked="0" hidden="1"/>
    </xf>
    <xf numFmtId="9" fontId="12" fillId="2" borderId="0" xfId="2" applyFont="1" applyFill="1" applyProtection="1">
      <protection hidden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C5192D"/>
      <color rgb="FF3C3C3B"/>
      <color rgb="FF009FE3"/>
      <color rgb="FF0078C1"/>
      <color rgb="FF003F6E"/>
      <color rgb="FF9D9D9C"/>
      <color rgb="FF0069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143933</xdr:colOff>
      <xdr:row>0</xdr:row>
      <xdr:rowOff>112083</xdr:rowOff>
    </xdr:from>
    <xdr:to>
      <xdr:col>2</xdr:col>
      <xdr:colOff>237066</xdr:colOff>
      <xdr:row>2</xdr:row>
      <xdr:rowOff>262465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460FBD-1A1A-8649-85C0-8C074D84E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933" y="112083"/>
          <a:ext cx="1752600" cy="556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0552-3AA3-2E41-A4D5-DC293C49ED08}">
  <dimension ref="B3:T37"/>
  <sheetViews>
    <sheetView tabSelected="1" zoomScale="150" zoomScaleNormal="150" workbookViewId="0">
      <selection activeCell="A6" sqref="A6"/>
    </sheetView>
  </sheetViews>
  <sheetFormatPr baseColWidth="10" defaultRowHeight="16"/>
  <cols>
    <col min="1" max="2" width="10.83203125" style="1"/>
    <col min="3" max="3" width="11" style="1" bestFit="1" customWidth="1"/>
    <col min="4" max="4" width="13.1640625" style="1" bestFit="1" customWidth="1"/>
    <col min="5" max="5" width="11" style="1" bestFit="1" customWidth="1"/>
    <col min="6" max="6" width="11.5" style="1" bestFit="1" customWidth="1"/>
    <col min="7" max="7" width="11" style="1" bestFit="1" customWidth="1"/>
    <col min="8" max="9" width="11.5" style="1" bestFit="1" customWidth="1"/>
    <col min="10" max="10" width="2.1640625" style="1" customWidth="1"/>
    <col min="11" max="11" width="12" style="1" customWidth="1"/>
    <col min="12" max="13" width="10.83203125" style="1"/>
    <col min="14" max="14" width="11.33203125" style="1" bestFit="1" customWidth="1"/>
    <col min="15" max="19" width="10.83203125" style="1"/>
    <col min="20" max="20" width="11.5" style="1" customWidth="1"/>
    <col min="21" max="16384" width="10.83203125" style="1"/>
  </cols>
  <sheetData>
    <row r="3" spans="2:20" ht="30">
      <c r="N3" s="2" t="s">
        <v>21</v>
      </c>
    </row>
    <row r="4" spans="2:20">
      <c r="N4" s="3" t="s">
        <v>23</v>
      </c>
    </row>
    <row r="7" spans="2:20" ht="22">
      <c r="D7" s="49" t="s">
        <v>19</v>
      </c>
      <c r="E7" s="53">
        <f>(H15-D15)/D15</f>
        <v>0.52427999999999997</v>
      </c>
      <c r="H7" s="49" t="s">
        <v>18</v>
      </c>
      <c r="I7" s="53">
        <f>(H23-D23)/D23</f>
        <v>1.3309333333333333</v>
      </c>
      <c r="J7" s="4"/>
    </row>
    <row r="8" spans="2:20">
      <c r="E8" s="4"/>
      <c r="I8" s="4"/>
      <c r="J8" s="4"/>
    </row>
    <row r="9" spans="2:20">
      <c r="E9" s="4"/>
      <c r="I9" s="4"/>
      <c r="J9" s="4"/>
    </row>
    <row r="11" spans="2:20">
      <c r="B11" s="5"/>
      <c r="C11" s="6"/>
      <c r="D11" s="6"/>
      <c r="E11" s="6"/>
      <c r="F11" s="6"/>
      <c r="G11" s="6"/>
      <c r="H11" s="7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8">
      <c r="B12" s="11"/>
      <c r="C12" s="12"/>
      <c r="D12" s="12"/>
      <c r="E12" s="12"/>
      <c r="F12" s="12"/>
      <c r="G12" s="12"/>
      <c r="H12" s="13"/>
      <c r="K12" s="14"/>
      <c r="L12" s="15" t="s">
        <v>20</v>
      </c>
      <c r="M12" s="16"/>
      <c r="N12" s="16"/>
      <c r="O12" s="16"/>
      <c r="P12" s="16"/>
      <c r="Q12" s="16"/>
      <c r="R12" s="16"/>
      <c r="S12" s="16"/>
      <c r="T12" s="17"/>
    </row>
    <row r="13" spans="2:20">
      <c r="B13" s="11"/>
      <c r="C13" s="12"/>
      <c r="D13" s="18" t="s">
        <v>5</v>
      </c>
      <c r="E13" s="18"/>
      <c r="F13" s="18" t="s">
        <v>6</v>
      </c>
      <c r="G13" s="18"/>
      <c r="H13" s="19" t="s">
        <v>7</v>
      </c>
      <c r="K13" s="14"/>
      <c r="L13" s="16"/>
      <c r="M13" s="20"/>
      <c r="N13" s="20"/>
      <c r="O13" s="20"/>
      <c r="P13" s="16"/>
      <c r="Q13" s="16"/>
      <c r="R13" s="16"/>
      <c r="S13" s="16"/>
      <c r="T13" s="17"/>
    </row>
    <row r="14" spans="2:20">
      <c r="B14" s="11"/>
      <c r="C14" s="12"/>
      <c r="D14" s="12"/>
      <c r="E14" s="12"/>
      <c r="F14" s="12"/>
      <c r="G14" s="12"/>
      <c r="H14" s="13"/>
      <c r="K14" s="14"/>
      <c r="L14" s="16"/>
      <c r="M14" s="21" t="s">
        <v>8</v>
      </c>
      <c r="N14" s="51">
        <v>1700</v>
      </c>
      <c r="O14" s="22"/>
      <c r="P14" s="16"/>
      <c r="Q14" s="16"/>
      <c r="R14" s="16"/>
      <c r="S14" s="16"/>
      <c r="T14" s="17"/>
    </row>
    <row r="15" spans="2:20">
      <c r="B15" s="11" t="s">
        <v>0</v>
      </c>
      <c r="C15" s="12"/>
      <c r="D15" s="50">
        <v>4000000</v>
      </c>
      <c r="E15" s="23"/>
      <c r="F15" s="23">
        <f>N22</f>
        <v>2097120</v>
      </c>
      <c r="G15" s="23"/>
      <c r="H15" s="24">
        <f>D15+F15</f>
        <v>6097120</v>
      </c>
      <c r="K15" s="14"/>
      <c r="L15" s="16"/>
      <c r="M15" s="25"/>
      <c r="N15" s="26"/>
      <c r="O15" s="22"/>
      <c r="P15" s="16"/>
      <c r="Q15" s="16"/>
      <c r="R15" s="16"/>
      <c r="S15" s="16"/>
      <c r="T15" s="17"/>
    </row>
    <row r="16" spans="2:20">
      <c r="B16" s="11"/>
      <c r="C16" s="12"/>
      <c r="D16" s="23"/>
      <c r="E16" s="23"/>
      <c r="F16" s="23"/>
      <c r="G16" s="23"/>
      <c r="H16" s="24"/>
      <c r="K16" s="14"/>
      <c r="L16" s="16"/>
      <c r="M16" s="21" t="s">
        <v>9</v>
      </c>
      <c r="N16" s="52">
        <v>0.4</v>
      </c>
      <c r="O16" s="27" t="s">
        <v>14</v>
      </c>
      <c r="P16" s="16"/>
      <c r="Q16" s="16"/>
      <c r="R16" s="16"/>
      <c r="S16" s="16"/>
      <c r="T16" s="17"/>
    </row>
    <row r="17" spans="2:20">
      <c r="B17" s="11" t="s">
        <v>1</v>
      </c>
      <c r="C17" s="28">
        <f>D17/D15</f>
        <v>0.45</v>
      </c>
      <c r="D17" s="50">
        <v>1800000</v>
      </c>
      <c r="E17" s="28">
        <f>F17/F15</f>
        <v>0.20027466239414055</v>
      </c>
      <c r="F17" s="23">
        <f>N24</f>
        <v>420000</v>
      </c>
      <c r="G17" s="28">
        <f>H17/H15</f>
        <v>0.36410633216994254</v>
      </c>
      <c r="H17" s="24">
        <f>D17+F17</f>
        <v>2220000</v>
      </c>
      <c r="K17" s="14"/>
      <c r="L17" s="16"/>
      <c r="M17" s="21"/>
      <c r="N17" s="29"/>
      <c r="O17" s="27"/>
      <c r="P17" s="16"/>
      <c r="Q17" s="16"/>
      <c r="R17" s="16"/>
      <c r="S17" s="16"/>
      <c r="T17" s="17"/>
    </row>
    <row r="18" spans="2:20">
      <c r="B18" s="11"/>
      <c r="C18" s="28"/>
      <c r="D18" s="30"/>
      <c r="E18" s="28"/>
      <c r="F18" s="30"/>
      <c r="G18" s="28"/>
      <c r="H18" s="31"/>
      <c r="K18" s="14"/>
      <c r="L18" s="16"/>
      <c r="M18" s="21" t="s">
        <v>10</v>
      </c>
      <c r="N18" s="26">
        <f>N14*N16</f>
        <v>680</v>
      </c>
      <c r="O18" s="22"/>
      <c r="P18" s="16"/>
      <c r="Q18" s="16"/>
      <c r="R18" s="16"/>
      <c r="S18" s="16"/>
      <c r="T18" s="17"/>
    </row>
    <row r="19" spans="2:20">
      <c r="B19" s="11" t="s">
        <v>2</v>
      </c>
      <c r="C19" s="28">
        <f>D19/D15</f>
        <v>0.55000000000000004</v>
      </c>
      <c r="D19" s="23">
        <f>D15-D17</f>
        <v>2200000</v>
      </c>
      <c r="E19" s="28">
        <f>F19/F15</f>
        <v>0.79972533760585951</v>
      </c>
      <c r="F19" s="23">
        <f>F15-F17</f>
        <v>1677120</v>
      </c>
      <c r="G19" s="28">
        <f>H19/H15</f>
        <v>0.63589366783005752</v>
      </c>
      <c r="H19" s="24">
        <f>F19+D19</f>
        <v>3877120</v>
      </c>
      <c r="K19" s="14"/>
      <c r="L19" s="16"/>
      <c r="M19" s="25"/>
      <c r="N19" s="26"/>
      <c r="O19" s="22"/>
      <c r="P19" s="16"/>
      <c r="Q19" s="16"/>
      <c r="R19" s="16"/>
      <c r="S19" s="16"/>
      <c r="T19" s="17"/>
    </row>
    <row r="20" spans="2:20">
      <c r="B20" s="11"/>
      <c r="C20" s="28"/>
      <c r="D20" s="23"/>
      <c r="E20" s="28"/>
      <c r="F20" s="23"/>
      <c r="G20" s="28"/>
      <c r="H20" s="24"/>
      <c r="K20" s="14"/>
      <c r="L20" s="16"/>
      <c r="M20" s="21" t="s">
        <v>17</v>
      </c>
      <c r="N20" s="51">
        <v>257</v>
      </c>
      <c r="O20" s="32" t="s">
        <v>13</v>
      </c>
      <c r="P20" s="16"/>
      <c r="Q20" s="16"/>
      <c r="R20" s="16"/>
      <c r="S20" s="16"/>
      <c r="T20" s="17"/>
    </row>
    <row r="21" spans="2:20">
      <c r="B21" s="11" t="s">
        <v>3</v>
      </c>
      <c r="C21" s="28"/>
      <c r="D21" s="50">
        <v>1000000</v>
      </c>
      <c r="E21" s="28"/>
      <c r="F21" s="23">
        <f>N26</f>
        <v>80000</v>
      </c>
      <c r="G21" s="28"/>
      <c r="H21" s="24">
        <f>D21+F21</f>
        <v>1080000</v>
      </c>
      <c r="K21" s="14"/>
      <c r="L21" s="16"/>
      <c r="M21" s="25"/>
      <c r="N21" s="33"/>
      <c r="O21" s="34"/>
      <c r="P21" s="16"/>
      <c r="Q21" s="16"/>
      <c r="R21" s="16"/>
      <c r="S21" s="16"/>
      <c r="T21" s="17"/>
    </row>
    <row r="22" spans="2:20">
      <c r="B22" s="11"/>
      <c r="C22" s="28"/>
      <c r="D22" s="23"/>
      <c r="E22" s="28"/>
      <c r="F22" s="23"/>
      <c r="G22" s="28"/>
      <c r="H22" s="24"/>
      <c r="K22" s="14"/>
      <c r="L22" s="16"/>
      <c r="M22" s="21" t="s">
        <v>11</v>
      </c>
      <c r="N22" s="26">
        <f>N18*N20*12</f>
        <v>2097120</v>
      </c>
      <c r="O22" s="34"/>
      <c r="P22" s="16"/>
      <c r="Q22" s="16"/>
      <c r="R22" s="16"/>
      <c r="S22" s="16"/>
      <c r="T22" s="17"/>
    </row>
    <row r="23" spans="2:20" ht="17" thickBot="1">
      <c r="B23" s="35" t="s">
        <v>4</v>
      </c>
      <c r="C23" s="28">
        <f>D23/D15</f>
        <v>0.3</v>
      </c>
      <c r="D23" s="36">
        <f>D19-D21</f>
        <v>1200000</v>
      </c>
      <c r="E23" s="28">
        <f>F23/F15</f>
        <v>0.76157778286411837</v>
      </c>
      <c r="F23" s="36">
        <f>F19-F21</f>
        <v>1597120</v>
      </c>
      <c r="G23" s="28">
        <f>H23/H15</f>
        <v>0.45876085758522056</v>
      </c>
      <c r="H23" s="37">
        <f>D23+F23</f>
        <v>2797120</v>
      </c>
      <c r="K23" s="14"/>
      <c r="L23" s="16"/>
      <c r="M23" s="38"/>
      <c r="N23" s="33"/>
      <c r="O23" s="34"/>
      <c r="P23" s="16"/>
      <c r="Q23" s="16"/>
      <c r="R23" s="16"/>
      <c r="S23" s="16"/>
      <c r="T23" s="17"/>
    </row>
    <row r="24" spans="2:20" ht="17" thickTop="1">
      <c r="B24" s="11"/>
      <c r="C24" s="12"/>
      <c r="D24" s="23"/>
      <c r="E24" s="23"/>
      <c r="F24" s="23"/>
      <c r="G24" s="23"/>
      <c r="H24" s="24"/>
      <c r="K24" s="14"/>
      <c r="L24" s="16"/>
      <c r="M24" s="21" t="s">
        <v>15</v>
      </c>
      <c r="N24" s="51">
        <f>ROUNDUP(N18,-2)/100*60000</f>
        <v>420000</v>
      </c>
      <c r="O24" s="39" t="s">
        <v>22</v>
      </c>
      <c r="P24" s="16"/>
      <c r="Q24" s="16"/>
      <c r="R24" s="16"/>
      <c r="S24" s="16"/>
      <c r="T24" s="17"/>
    </row>
    <row r="25" spans="2:20">
      <c r="B25" s="40"/>
      <c r="C25" s="41"/>
      <c r="D25" s="41"/>
      <c r="E25" s="41"/>
      <c r="F25" s="41"/>
      <c r="G25" s="41"/>
      <c r="H25" s="42"/>
      <c r="K25" s="14"/>
      <c r="L25" s="16"/>
      <c r="M25" s="21"/>
      <c r="N25" s="26"/>
      <c r="O25" s="34"/>
      <c r="P25" s="16"/>
      <c r="Q25" s="16"/>
      <c r="R25" s="16"/>
      <c r="S25" s="16"/>
      <c r="T25" s="17"/>
    </row>
    <row r="26" spans="2:20">
      <c r="K26" s="43"/>
      <c r="L26" s="44"/>
      <c r="M26" s="45" t="s">
        <v>12</v>
      </c>
      <c r="N26" s="51">
        <v>80000</v>
      </c>
      <c r="O26" s="46" t="s">
        <v>16</v>
      </c>
      <c r="P26" s="44"/>
      <c r="Q26" s="44"/>
      <c r="R26" s="44"/>
      <c r="S26" s="44"/>
      <c r="T26" s="47"/>
    </row>
    <row r="28" spans="2:20">
      <c r="D28" s="48"/>
      <c r="E28" s="48"/>
      <c r="F28" s="48"/>
      <c r="G28" s="48"/>
      <c r="H28" s="48"/>
    </row>
    <row r="29" spans="2:20">
      <c r="D29" s="48"/>
      <c r="E29" s="48"/>
      <c r="F29" s="48"/>
      <c r="G29" s="48"/>
      <c r="H29" s="48"/>
    </row>
    <row r="30" spans="2:20">
      <c r="G30" s="48"/>
      <c r="H30" s="48"/>
      <c r="I30" s="48"/>
      <c r="J30" s="48"/>
      <c r="K30" s="48"/>
      <c r="L30" s="48"/>
      <c r="M30" s="48"/>
    </row>
    <row r="31" spans="2:20">
      <c r="G31" s="48"/>
      <c r="H31" s="48"/>
      <c r="I31" s="48"/>
      <c r="J31" s="48"/>
      <c r="K31" s="48"/>
      <c r="L31" s="48"/>
      <c r="M31" s="48"/>
    </row>
    <row r="32" spans="2:20">
      <c r="G32" s="48"/>
      <c r="H32" s="48"/>
      <c r="I32" s="48"/>
      <c r="J32" s="48"/>
      <c r="K32" s="48"/>
      <c r="L32" s="48"/>
      <c r="M32" s="48"/>
    </row>
    <row r="33" spans="7:13">
      <c r="G33" s="48"/>
      <c r="H33" s="48"/>
      <c r="I33" s="48"/>
      <c r="J33" s="48"/>
      <c r="K33" s="48"/>
      <c r="L33" s="48"/>
      <c r="M33" s="48"/>
    </row>
    <row r="34" spans="7:13">
      <c r="G34" s="48"/>
      <c r="H34" s="48"/>
      <c r="I34" s="48"/>
      <c r="J34" s="48"/>
      <c r="K34" s="48"/>
      <c r="L34" s="48"/>
      <c r="M34" s="48"/>
    </row>
    <row r="35" spans="7:13">
      <c r="G35" s="48"/>
      <c r="H35" s="48"/>
      <c r="I35" s="48"/>
      <c r="J35" s="48"/>
      <c r="K35" s="48"/>
      <c r="L35" s="48"/>
      <c r="M35" s="48"/>
    </row>
    <row r="36" spans="7:13">
      <c r="G36" s="48"/>
      <c r="H36" s="48"/>
      <c r="I36" s="48"/>
      <c r="J36" s="48"/>
      <c r="K36" s="48"/>
      <c r="L36" s="48"/>
      <c r="M36" s="48"/>
    </row>
    <row r="37" spans="7:13">
      <c r="G37" s="48"/>
      <c r="H37" s="48"/>
      <c r="I37" s="48"/>
      <c r="J37" s="48"/>
      <c r="K37" s="48"/>
      <c r="L37" s="48"/>
      <c r="M37" s="48"/>
    </row>
  </sheetData>
  <sheetProtection algorithmName="SHA-512" hashValue="Psx7Fnz9hbAWYwsnhkAA7cc+sWQvYfAe8x0m46n0pU2B7+BxYOk0rRAId341eDa++Y3a1e9awlzvuaTRH0eJcg==" saltValue="aJpBTMKrw05kfgInEEWt5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2020-06-11T13:28:30Z</dcterms:created>
  <dcterms:modified xsi:type="dcterms:W3CDTF">2020-06-11T14:12:30Z</dcterms:modified>
</cp:coreProperties>
</file>